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350"/>
  </bookViews>
  <sheets>
    <sheet name="FORMULARZ CENOWY 2021-202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C24" i="1" l="1"/>
  <c r="D24" i="1" l="1"/>
  <c r="C17" i="1"/>
  <c r="D17" i="1" s="1"/>
  <c r="E10" i="1"/>
  <c r="E33" i="1" l="1"/>
  <c r="F33" i="1" s="1"/>
  <c r="F34" i="1"/>
  <c r="F35" i="1"/>
  <c r="E32" i="1" l="1"/>
  <c r="F32" i="1" s="1"/>
  <c r="F36" i="1" l="1"/>
</calcChain>
</file>

<file path=xl/sharedStrings.xml><?xml version="1.0" encoding="utf-8"?>
<sst xmlns="http://schemas.openxmlformats.org/spreadsheetml/2006/main" count="63" uniqueCount="49">
  <si>
    <t xml:space="preserve"> </t>
  </si>
  <si>
    <t xml:space="preserve">Tabela 1 Stawki netto dobowego ryczałtu i prac nie objętych ryczałtem:   </t>
  </si>
  <si>
    <t>L.p.</t>
  </si>
  <si>
    <t>Opis przedmiotu zamówienia</t>
  </si>
  <si>
    <t>cena jednostkowa netto</t>
  </si>
  <si>
    <t>Średnia arytmetyczna</t>
  </si>
  <si>
    <t>Stawka podatku VAT</t>
  </si>
  <si>
    <t>cen jednostkowych netto</t>
  </si>
  <si>
    <t>Cena dobowego ryczałtu za serwis</t>
  </si>
  <si>
    <t>nie dotyczy</t>
  </si>
  <si>
    <t>Cena roboczogodziny do kalkulacji kosztów prac nie objętych ryczałtem:</t>
  </si>
  <si>
    <t>prace mechaniczne</t>
  </si>
  <si>
    <t>prace elektryczne</t>
  </si>
  <si>
    <t>prace AKPiA</t>
  </si>
  <si>
    <t>budowa rusztowań</t>
  </si>
  <si>
    <t>Tabela 2 Części zamienne</t>
  </si>
  <si>
    <t xml:space="preserve">Przewidywane wynagrodzenie netto za materiały i części zamienne </t>
  </si>
  <si>
    <t>Łączna wartość netto</t>
  </si>
  <si>
    <t>Koszty zakupu materiałów  i części zamiennych użytych do realizacji zamówienia (% od kwoty z wiersza powyżej). Koszt zakupu*:</t>
  </si>
  <si>
    <t>% od kwoty netto</t>
  </si>
  <si>
    <t>* Maksymalny koszt zakupu od kwoty netto dopuszczony przez Zamawiającego wynosi 8%.</t>
  </si>
  <si>
    <t xml:space="preserve">Przewidywane wynagrodzenie netto za serwisy specjalistyczne wraz z diagnostyką </t>
  </si>
  <si>
    <t>Koszty narzutu do (% od kwoty z wiersza powyżej). Koszt zakupu*:</t>
  </si>
  <si>
    <t>* Maksymalny koszt narzutu od kwoty netto dopuszczony przez Zamawiającego wynosi 8%.</t>
  </si>
  <si>
    <t>Tabela 4 cena oferty</t>
  </si>
  <si>
    <t>J.m.</t>
  </si>
  <si>
    <t>Ilość</t>
  </si>
  <si>
    <t>Łączna wartość netto (PLN)</t>
  </si>
  <si>
    <t>6 (4 x 5)</t>
  </si>
  <si>
    <t>Dobowy ryczałt za serwis</t>
  </si>
  <si>
    <t>roboczodzień</t>
  </si>
  <si>
    <t>Maksymalne wynagrodzenie za prace nie objęte ryczałtem dla stawki równej średniej arytmetycznej z kol. 4 Tabeli 1 powyżej</t>
  </si>
  <si>
    <t>roboczogodzina</t>
  </si>
  <si>
    <t>Maksymalne wynagrodzenie netto  za serwisy specjalistyczne wraz z diagnostyką  (Tabela 3)</t>
  </si>
  <si>
    <t>x</t>
  </si>
  <si>
    <t>Maksymalne wynagrodzenie za zakupione przez Wykonawcę materiały i części zamienne użyte do realizacji zamówienia (Tabela 2)</t>
  </si>
  <si>
    <t>Tabela 3 Serwisy specjalistyczne</t>
  </si>
  <si>
    <t>FORMULARZ CENOWY</t>
  </si>
  <si>
    <t xml:space="preserve"> Świadczenie usługi serwisowania urządzeń Zakładu Termicznego Unieszkodliwiania Odpadów Komunalnych wraz z zapewnieniem części zamiennych i szybkozużywających się</t>
  </si>
  <si>
    <t>RAZEM NETTO</t>
  </si>
  <si>
    <t>PODATEK VAT</t>
  </si>
  <si>
    <t>RAZEM BRUTTO</t>
  </si>
  <si>
    <t>Załącznik nr 2</t>
  </si>
  <si>
    <t>słownie: ………………………………………...………………………………………………………………………………..…………zł. brutto</t>
  </si>
  <si>
    <t>UWAGA:</t>
  </si>
  <si>
    <t>Wszystkie zaciemnione miejsca winny być wypełnione przez Wykonawcę</t>
  </si>
  <si>
    <t xml:space="preserve">Miejscowość i data  ……………………………………………………………………………………………………            </t>
  </si>
  <si>
    <t>Podpis osoby ……………………………………………….. …………………………………………………………..</t>
  </si>
  <si>
    <t>lub osób składających oświadczenie………………………………………………………………………………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</si>
</sst>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11"/>
      <name val="Tahoma"/>
      <family val="2"/>
      <charset val="238"/>
    </font>
    <font>
      <b/>
      <i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u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indent="2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 indent="2"/>
    </xf>
    <xf numFmtId="0" fontId="1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9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4" fontId="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5"/>
    </xf>
    <xf numFmtId="0" fontId="10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8" fontId="11" fillId="0" borderId="0" xfId="0" applyNumberFormat="1" applyFont="1" applyAlignment="1">
      <alignment vertical="center"/>
    </xf>
    <xf numFmtId="8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" fontId="12" fillId="0" borderId="0" xfId="0" applyNumberFormat="1" applyFont="1" applyAlignment="1">
      <alignment vertical="center"/>
    </xf>
    <xf numFmtId="4" fontId="10" fillId="0" borderId="0" xfId="0" applyNumberFormat="1" applyFont="1"/>
    <xf numFmtId="4" fontId="13" fillId="0" borderId="0" xfId="0" applyNumberFormat="1" applyFont="1"/>
    <xf numFmtId="10" fontId="0" fillId="0" borderId="0" xfId="0" applyNumberFormat="1"/>
    <xf numFmtId="2" fontId="1" fillId="0" borderId="0" xfId="0" applyNumberFormat="1" applyFont="1"/>
    <xf numFmtId="0" fontId="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" fillId="0" borderId="18" xfId="0" applyFont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3" borderId="28" xfId="0" applyNumberFormat="1" applyFont="1" applyFill="1" applyBorder="1" applyAlignment="1">
      <alignment horizontal="center" vertical="center" wrapText="1"/>
    </xf>
    <xf numFmtId="4" fontId="7" fillId="2" borderId="28" xfId="0" applyNumberFormat="1" applyFont="1" applyFill="1" applyBorder="1" applyAlignment="1">
      <alignment horizontal="center" vertical="center" wrapText="1"/>
    </xf>
    <xf numFmtId="9" fontId="7" fillId="0" borderId="29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tabSelected="1" topLeftCell="A31" zoomScale="70" zoomScaleNormal="70" workbookViewId="0">
      <selection activeCell="B34" sqref="B34"/>
    </sheetView>
  </sheetViews>
  <sheetFormatPr defaultRowHeight="14.5" x14ac:dyDescent="0.35"/>
  <cols>
    <col min="2" max="2" width="53.7265625" customWidth="1"/>
    <col min="3" max="3" width="17.81640625" customWidth="1"/>
    <col min="4" max="4" width="14.7265625" customWidth="1"/>
    <col min="5" max="5" width="9.90625" customWidth="1"/>
    <col min="6" max="6" width="21.26953125" customWidth="1"/>
    <col min="8" max="8" width="22.7265625" customWidth="1"/>
    <col min="11" max="11" width="19.81640625" customWidth="1"/>
    <col min="12" max="12" width="13.7265625" customWidth="1"/>
    <col min="13" max="13" width="11.26953125" bestFit="1" customWidth="1"/>
    <col min="14" max="14" width="17.1796875" customWidth="1"/>
  </cols>
  <sheetData>
    <row r="1" spans="1:8" x14ac:dyDescent="0.35">
      <c r="A1" s="1"/>
      <c r="B1" s="1"/>
      <c r="C1" s="1"/>
      <c r="D1" s="1"/>
      <c r="E1" s="1"/>
      <c r="F1" s="81" t="s">
        <v>42</v>
      </c>
      <c r="G1" s="81"/>
      <c r="H1" s="1"/>
    </row>
    <row r="2" spans="1:8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ht="15" x14ac:dyDescent="0.25">
      <c r="A3" s="80" t="s">
        <v>37</v>
      </c>
      <c r="B3" s="80"/>
      <c r="C3" s="80"/>
      <c r="D3" s="80"/>
      <c r="E3" s="80"/>
      <c r="F3" s="80"/>
      <c r="G3" s="80"/>
      <c r="H3" s="49"/>
    </row>
    <row r="4" spans="1:8" ht="31.5" customHeight="1" x14ac:dyDescent="0.35">
      <c r="A4" s="79" t="s">
        <v>38</v>
      </c>
      <c r="B4" s="79"/>
      <c r="C4" s="79"/>
      <c r="D4" s="79"/>
      <c r="E4" s="79"/>
      <c r="F4" s="79"/>
      <c r="G4" s="79"/>
      <c r="H4" s="1"/>
    </row>
    <row r="5" spans="1:8" ht="22.5" customHeight="1" thickBot="1" x14ac:dyDescent="0.4">
      <c r="A5" s="2" t="s">
        <v>1</v>
      </c>
      <c r="B5" s="1"/>
      <c r="C5" s="1"/>
      <c r="D5" s="1"/>
      <c r="E5" s="1"/>
      <c r="F5" s="1"/>
      <c r="G5" s="1"/>
      <c r="H5" s="1"/>
    </row>
    <row r="6" spans="1:8" ht="56" x14ac:dyDescent="0.35">
      <c r="A6" s="50" t="s">
        <v>2</v>
      </c>
      <c r="B6" s="63" t="s">
        <v>3</v>
      </c>
      <c r="C6" s="64"/>
      <c r="D6" s="67" t="s">
        <v>4</v>
      </c>
      <c r="E6" s="3" t="s">
        <v>5</v>
      </c>
      <c r="F6" s="50" t="s">
        <v>6</v>
      </c>
      <c r="G6" s="82"/>
      <c r="H6" s="1"/>
    </row>
    <row r="7" spans="1:8" ht="56.5" thickBot="1" x14ac:dyDescent="0.4">
      <c r="A7" s="51"/>
      <c r="B7" s="65"/>
      <c r="C7" s="66"/>
      <c r="D7" s="68"/>
      <c r="E7" s="4" t="s">
        <v>7</v>
      </c>
      <c r="F7" s="51"/>
      <c r="G7" s="82"/>
      <c r="H7" s="1"/>
    </row>
    <row r="8" spans="1:8" ht="15.5" thickTop="1" thickBot="1" x14ac:dyDescent="0.4">
      <c r="A8" s="5">
        <v>1</v>
      </c>
      <c r="B8" s="69">
        <v>2</v>
      </c>
      <c r="C8" s="70"/>
      <c r="D8" s="6">
        <v>3</v>
      </c>
      <c r="E8" s="7">
        <v>4</v>
      </c>
      <c r="F8" s="7">
        <v>5</v>
      </c>
      <c r="G8" s="83"/>
      <c r="H8" s="1"/>
    </row>
    <row r="9" spans="1:8" ht="29" thickTop="1" thickBot="1" x14ac:dyDescent="0.4">
      <c r="A9" s="8">
        <v>1</v>
      </c>
      <c r="B9" s="71" t="s">
        <v>8</v>
      </c>
      <c r="C9" s="72"/>
      <c r="D9" s="9">
        <v>0</v>
      </c>
      <c r="E9" s="10" t="s">
        <v>9</v>
      </c>
      <c r="F9" s="11">
        <v>0.23</v>
      </c>
      <c r="G9" s="85"/>
      <c r="H9" s="47"/>
    </row>
    <row r="10" spans="1:8" ht="28.5" thickBot="1" x14ac:dyDescent="0.4">
      <c r="A10" s="73">
        <v>2</v>
      </c>
      <c r="B10" s="73" t="s">
        <v>10</v>
      </c>
      <c r="C10" s="13" t="s">
        <v>11</v>
      </c>
      <c r="D10" s="9">
        <v>0</v>
      </c>
      <c r="E10" s="76">
        <f>(D10+D11+D12+D13)/4</f>
        <v>0</v>
      </c>
      <c r="F10" s="11">
        <v>0.23</v>
      </c>
      <c r="G10" s="85"/>
      <c r="H10" s="1"/>
    </row>
    <row r="11" spans="1:8" ht="28.5" thickBot="1" x14ac:dyDescent="0.4">
      <c r="A11" s="74"/>
      <c r="B11" s="74"/>
      <c r="C11" s="13" t="s">
        <v>12</v>
      </c>
      <c r="D11" s="9">
        <v>0</v>
      </c>
      <c r="E11" s="77"/>
      <c r="F11" s="11">
        <v>0.23</v>
      </c>
      <c r="G11" s="85"/>
      <c r="H11" s="1"/>
    </row>
    <row r="12" spans="1:8" ht="15" thickBot="1" x14ac:dyDescent="0.4">
      <c r="A12" s="74"/>
      <c r="B12" s="74"/>
      <c r="C12" s="13" t="s">
        <v>13</v>
      </c>
      <c r="D12" s="9">
        <v>0</v>
      </c>
      <c r="E12" s="77"/>
      <c r="F12" s="11">
        <v>0.23</v>
      </c>
      <c r="G12" s="85"/>
      <c r="H12" s="1"/>
    </row>
    <row r="13" spans="1:8" ht="28.5" thickBot="1" x14ac:dyDescent="0.4">
      <c r="A13" s="75"/>
      <c r="B13" s="75"/>
      <c r="C13" s="13" t="s">
        <v>14</v>
      </c>
      <c r="D13" s="9">
        <v>0</v>
      </c>
      <c r="E13" s="78"/>
      <c r="F13" s="11">
        <v>0.23</v>
      </c>
      <c r="G13" s="85"/>
      <c r="H13" s="1"/>
    </row>
    <row r="14" spans="1:8" x14ac:dyDescent="0.35">
      <c r="A14" s="14"/>
      <c r="B14" s="1"/>
      <c r="C14" s="1"/>
      <c r="D14" s="1"/>
      <c r="E14" s="1"/>
      <c r="F14" s="1"/>
      <c r="G14" s="1"/>
      <c r="H14" s="1"/>
    </row>
    <row r="15" spans="1:8" ht="15" thickBot="1" x14ac:dyDescent="0.4">
      <c r="A15" s="62" t="s">
        <v>15</v>
      </c>
      <c r="B15" s="62"/>
      <c r="C15" s="62"/>
      <c r="D15" s="62"/>
      <c r="E15" s="15"/>
      <c r="F15" s="87"/>
      <c r="G15" s="86"/>
      <c r="H15" s="1"/>
    </row>
    <row r="16" spans="1:8" ht="42.5" thickBot="1" x14ac:dyDescent="0.4">
      <c r="A16" s="56" t="s">
        <v>16</v>
      </c>
      <c r="B16" s="57"/>
      <c r="C16" s="16">
        <v>3000000</v>
      </c>
      <c r="D16" s="17" t="s">
        <v>17</v>
      </c>
      <c r="E16" s="17" t="s">
        <v>6</v>
      </c>
      <c r="F16" s="88"/>
      <c r="G16" s="1"/>
      <c r="H16" s="1"/>
    </row>
    <row r="17" spans="1:11" ht="71.25" customHeight="1" thickBot="1" x14ac:dyDescent="0.4">
      <c r="A17" s="56" t="s">
        <v>18</v>
      </c>
      <c r="B17" s="57"/>
      <c r="C17" s="58">
        <f>C16*A18/100</f>
        <v>0</v>
      </c>
      <c r="D17" s="54">
        <f>C16+C17</f>
        <v>3000000</v>
      </c>
      <c r="E17" s="60">
        <v>0.23</v>
      </c>
      <c r="F17" s="84"/>
      <c r="G17" s="1"/>
      <c r="H17" s="1"/>
    </row>
    <row r="18" spans="1:11" ht="15" thickBot="1" x14ac:dyDescent="0.4">
      <c r="A18" s="12">
        <v>0</v>
      </c>
      <c r="B18" s="18" t="s">
        <v>19</v>
      </c>
      <c r="C18" s="59"/>
      <c r="D18" s="55"/>
      <c r="E18" s="61"/>
      <c r="F18" s="84"/>
      <c r="G18" s="1"/>
      <c r="H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</row>
    <row r="20" spans="1:11" x14ac:dyDescent="0.35">
      <c r="A20" s="1" t="s">
        <v>20</v>
      </c>
      <c r="B20" s="1"/>
      <c r="C20" s="1"/>
      <c r="D20" s="1"/>
      <c r="E20" s="1"/>
      <c r="F20" s="1"/>
      <c r="G20" s="1"/>
      <c r="H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</row>
    <row r="22" spans="1:11" ht="15" thickBot="1" x14ac:dyDescent="0.4">
      <c r="A22" s="62" t="s">
        <v>36</v>
      </c>
      <c r="B22" s="62"/>
      <c r="C22" s="62"/>
      <c r="D22" s="62"/>
      <c r="E22" s="15"/>
      <c r="F22" s="87"/>
      <c r="G22" s="1"/>
      <c r="H22" s="1"/>
    </row>
    <row r="23" spans="1:11" ht="42.5" thickBot="1" x14ac:dyDescent="0.4">
      <c r="A23" s="56" t="s">
        <v>21</v>
      </c>
      <c r="B23" s="57"/>
      <c r="C23" s="16">
        <v>1500000</v>
      </c>
      <c r="D23" s="17" t="s">
        <v>17</v>
      </c>
      <c r="E23" s="17" t="s">
        <v>6</v>
      </c>
      <c r="F23" s="88"/>
      <c r="G23" s="1"/>
      <c r="H23" s="1"/>
    </row>
    <row r="24" spans="1:11" ht="42" customHeight="1" thickBot="1" x14ac:dyDescent="0.4">
      <c r="A24" s="56" t="s">
        <v>22</v>
      </c>
      <c r="B24" s="57"/>
      <c r="C24" s="58">
        <f>C23*A25/100</f>
        <v>0</v>
      </c>
      <c r="D24" s="54">
        <f>C23+C24</f>
        <v>1500000</v>
      </c>
      <c r="E24" s="60">
        <v>0.23</v>
      </c>
      <c r="F24" s="84"/>
      <c r="G24" s="1"/>
      <c r="H24" s="1"/>
    </row>
    <row r="25" spans="1:11" ht="15" thickBot="1" x14ac:dyDescent="0.4">
      <c r="A25" s="12">
        <v>0</v>
      </c>
      <c r="B25" s="18" t="s">
        <v>19</v>
      </c>
      <c r="C25" s="59"/>
      <c r="D25" s="55"/>
      <c r="E25" s="61"/>
      <c r="F25" s="84"/>
      <c r="G25" s="1"/>
      <c r="H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</row>
    <row r="27" spans="1:11" x14ac:dyDescent="0.35">
      <c r="A27" s="1" t="s">
        <v>23</v>
      </c>
      <c r="B27" s="1"/>
      <c r="C27" s="1"/>
      <c r="D27" s="1"/>
      <c r="E27" s="1"/>
      <c r="F27" s="1"/>
      <c r="G27" s="1"/>
      <c r="H27" s="1"/>
    </row>
    <row r="28" spans="1:11" ht="29.25" customHeight="1" thickBot="1" x14ac:dyDescent="0.4">
      <c r="A28" s="2" t="s">
        <v>24</v>
      </c>
      <c r="B28" s="1"/>
      <c r="C28" s="1"/>
      <c r="D28" s="1"/>
      <c r="E28" s="1"/>
      <c r="F28" s="1"/>
      <c r="G28" s="1"/>
      <c r="H28" s="1"/>
      <c r="K28" t="s">
        <v>0</v>
      </c>
    </row>
    <row r="29" spans="1:11" x14ac:dyDescent="0.35">
      <c r="A29" s="50" t="s">
        <v>2</v>
      </c>
      <c r="B29" s="50" t="s">
        <v>3</v>
      </c>
      <c r="C29" s="50" t="s">
        <v>25</v>
      </c>
      <c r="D29" s="50" t="s">
        <v>26</v>
      </c>
      <c r="E29" s="52" t="s">
        <v>4</v>
      </c>
      <c r="F29" s="50" t="s">
        <v>27</v>
      </c>
      <c r="G29" s="50" t="s">
        <v>6</v>
      </c>
      <c r="H29" s="94"/>
    </row>
    <row r="30" spans="1:11" ht="27.75" customHeight="1" thickBot="1" x14ac:dyDescent="0.4">
      <c r="A30" s="51"/>
      <c r="B30" s="51"/>
      <c r="C30" s="51"/>
      <c r="D30" s="51"/>
      <c r="E30" s="53"/>
      <c r="F30" s="51"/>
      <c r="G30" s="51"/>
      <c r="H30" s="94"/>
    </row>
    <row r="31" spans="1:11" ht="15.5" thickTop="1" thickBot="1" x14ac:dyDescent="0.4">
      <c r="A31" s="19">
        <v>1</v>
      </c>
      <c r="B31" s="6">
        <v>2</v>
      </c>
      <c r="C31" s="6">
        <v>3</v>
      </c>
      <c r="D31" s="6">
        <v>4</v>
      </c>
      <c r="E31" s="6">
        <v>5</v>
      </c>
      <c r="F31" s="6" t="s">
        <v>28</v>
      </c>
      <c r="G31" s="6">
        <v>9</v>
      </c>
      <c r="H31" s="83"/>
    </row>
    <row r="32" spans="1:11" ht="28.5" thickTop="1" x14ac:dyDescent="0.35">
      <c r="A32" s="48">
        <v>1</v>
      </c>
      <c r="B32" s="20" t="s">
        <v>29</v>
      </c>
      <c r="C32" s="21" t="s">
        <v>30</v>
      </c>
      <c r="D32" s="22">
        <v>470</v>
      </c>
      <c r="E32" s="23">
        <f>D9</f>
        <v>0</v>
      </c>
      <c r="F32" s="24">
        <f>ROUND(D32*E32,2)</f>
        <v>0</v>
      </c>
      <c r="G32" s="25">
        <v>0.23</v>
      </c>
      <c r="H32" s="89"/>
    </row>
    <row r="33" spans="1:11" ht="90" customHeight="1" x14ac:dyDescent="0.35">
      <c r="A33" s="98">
        <v>2</v>
      </c>
      <c r="B33" s="27" t="s">
        <v>31</v>
      </c>
      <c r="C33" s="28" t="s">
        <v>32</v>
      </c>
      <c r="D33" s="29">
        <v>1500</v>
      </c>
      <c r="E33" s="30">
        <f>E10</f>
        <v>0</v>
      </c>
      <c r="F33" s="31">
        <f>D33*E33</f>
        <v>0</v>
      </c>
      <c r="G33" s="99">
        <v>0.23</v>
      </c>
      <c r="H33" s="89"/>
    </row>
    <row r="34" spans="1:11" ht="79.5" customHeight="1" x14ac:dyDescent="0.35">
      <c r="A34" s="98">
        <v>3</v>
      </c>
      <c r="B34" s="27" t="s">
        <v>33</v>
      </c>
      <c r="C34" s="26" t="s">
        <v>34</v>
      </c>
      <c r="D34" s="32" t="s">
        <v>34</v>
      </c>
      <c r="E34" s="33" t="s">
        <v>34</v>
      </c>
      <c r="F34" s="31">
        <f>D24</f>
        <v>1500000</v>
      </c>
      <c r="G34" s="99">
        <v>0.23</v>
      </c>
      <c r="H34" s="89"/>
    </row>
    <row r="35" spans="1:11" ht="111" customHeight="1" thickBot="1" x14ac:dyDescent="0.4">
      <c r="A35" s="100">
        <v>4</v>
      </c>
      <c r="B35" s="101" t="s">
        <v>35</v>
      </c>
      <c r="C35" s="102" t="s">
        <v>34</v>
      </c>
      <c r="D35" s="103" t="s">
        <v>34</v>
      </c>
      <c r="E35" s="104" t="s">
        <v>34</v>
      </c>
      <c r="F35" s="105">
        <f>D17</f>
        <v>3000000</v>
      </c>
      <c r="G35" s="106">
        <v>0.23</v>
      </c>
      <c r="H35" s="89"/>
    </row>
    <row r="36" spans="1:11" ht="29" customHeight="1" thickBot="1" x14ac:dyDescent="0.4">
      <c r="A36" s="93"/>
      <c r="B36" s="93"/>
      <c r="C36" s="21"/>
      <c r="D36" s="95" t="s">
        <v>39</v>
      </c>
      <c r="E36" s="96"/>
      <c r="F36" s="34">
        <f>SUM(F31:F35)</f>
        <v>4500000</v>
      </c>
      <c r="G36" s="97"/>
      <c r="H36" s="90"/>
    </row>
    <row r="37" spans="1:11" ht="29" customHeight="1" thickBot="1" x14ac:dyDescent="0.4">
      <c r="A37" s="93"/>
      <c r="B37" s="93"/>
      <c r="C37" s="21"/>
      <c r="D37" s="91" t="s">
        <v>40</v>
      </c>
      <c r="E37" s="92"/>
      <c r="F37" s="34">
        <f>F36*0.23</f>
        <v>1035000</v>
      </c>
    </row>
    <row r="38" spans="1:11" ht="29" customHeight="1" thickBot="1" x14ac:dyDescent="0.4">
      <c r="A38" s="93"/>
      <c r="B38" s="93"/>
      <c r="C38" s="21"/>
      <c r="D38" s="91" t="s">
        <v>41</v>
      </c>
      <c r="E38" s="92"/>
      <c r="F38" s="34">
        <f>F36+F37</f>
        <v>5535000</v>
      </c>
      <c r="K38" s="35"/>
    </row>
    <row r="39" spans="1:11" x14ac:dyDescent="0.35">
      <c r="K39" s="36"/>
    </row>
    <row r="40" spans="1:11" x14ac:dyDescent="0.35">
      <c r="K40" s="35"/>
    </row>
    <row r="41" spans="1:11" s="108" customFormat="1" ht="33" customHeight="1" x14ac:dyDescent="0.35">
      <c r="A41" s="107" t="s">
        <v>43</v>
      </c>
      <c r="B41" s="107"/>
      <c r="C41" s="107"/>
      <c r="D41" s="107"/>
      <c r="E41" s="107"/>
      <c r="F41" s="107"/>
      <c r="G41" s="107"/>
      <c r="H41" s="107"/>
    </row>
    <row r="42" spans="1:11" s="108" customFormat="1" ht="45" customHeight="1" x14ac:dyDescent="0.35">
      <c r="A42" s="109" t="s">
        <v>44</v>
      </c>
      <c r="B42" s="107"/>
      <c r="C42" s="107"/>
      <c r="D42" s="107"/>
      <c r="E42" s="107"/>
      <c r="F42" s="107"/>
      <c r="G42" s="107"/>
      <c r="H42" s="107"/>
    </row>
    <row r="43" spans="1:11" s="108" customFormat="1" ht="15.5" x14ac:dyDescent="0.35">
      <c r="A43" s="109" t="s">
        <v>45</v>
      </c>
      <c r="C43" s="107"/>
      <c r="D43" s="107"/>
      <c r="E43" s="107"/>
      <c r="F43" s="107"/>
      <c r="G43" s="107"/>
      <c r="H43" s="107"/>
    </row>
    <row r="44" spans="1:11" s="108" customFormat="1" ht="15.5" x14ac:dyDescent="0.35">
      <c r="A44" s="107"/>
      <c r="B44" s="107"/>
      <c r="C44" s="107"/>
      <c r="D44" s="107"/>
      <c r="E44" s="107"/>
      <c r="F44" s="107"/>
      <c r="G44" s="107"/>
      <c r="H44" s="107"/>
    </row>
    <row r="45" spans="1:11" s="108" customFormat="1" ht="15.5" x14ac:dyDescent="0.35">
      <c r="A45" s="107"/>
      <c r="B45" s="107"/>
      <c r="C45" s="107"/>
      <c r="D45" s="107"/>
      <c r="E45" s="107"/>
      <c r="F45" s="107"/>
      <c r="G45" s="107"/>
      <c r="H45" s="107"/>
    </row>
    <row r="46" spans="1:11" s="108" customFormat="1" ht="15.5" x14ac:dyDescent="0.35">
      <c r="B46" s="108" t="s">
        <v>46</v>
      </c>
    </row>
    <row r="47" spans="1:11" s="108" customFormat="1" ht="15.5" x14ac:dyDescent="0.35"/>
    <row r="48" spans="1:11" s="108" customFormat="1" ht="15.5" x14ac:dyDescent="0.35">
      <c r="B48" s="108" t="s">
        <v>47</v>
      </c>
    </row>
    <row r="49" spans="2:16" s="108" customFormat="1" ht="15.5" x14ac:dyDescent="0.35">
      <c r="B49" s="108" t="s">
        <v>48</v>
      </c>
    </row>
    <row r="50" spans="2:16" s="108" customFormat="1" ht="15.5" x14ac:dyDescent="0.35"/>
    <row r="51" spans="2:16" x14ac:dyDescent="0.35">
      <c r="K51" s="35"/>
    </row>
    <row r="52" spans="2:16" x14ac:dyDescent="0.35">
      <c r="K52" s="35"/>
    </row>
    <row r="53" spans="2:16" x14ac:dyDescent="0.35">
      <c r="K53" s="35"/>
    </row>
    <row r="54" spans="2:16" x14ac:dyDescent="0.35">
      <c r="K54" s="35"/>
    </row>
    <row r="57" spans="2:16" x14ac:dyDescent="0.35">
      <c r="K57" s="37"/>
      <c r="L57" s="38"/>
      <c r="M57" s="37"/>
      <c r="N57" s="38"/>
      <c r="O57" s="38"/>
    </row>
    <row r="58" spans="2:16" x14ac:dyDescent="0.35">
      <c r="K58" s="37"/>
      <c r="L58" s="37"/>
      <c r="M58" s="37"/>
      <c r="N58" s="37"/>
      <c r="O58" s="37"/>
    </row>
    <row r="59" spans="2:16" x14ac:dyDescent="0.35">
      <c r="K59" s="39"/>
      <c r="L59" s="39"/>
      <c r="M59" s="45"/>
      <c r="N59" s="40"/>
      <c r="O59" s="39"/>
      <c r="P59" s="46"/>
    </row>
    <row r="60" spans="2:16" x14ac:dyDescent="0.35">
      <c r="K60" s="39"/>
      <c r="L60" s="39"/>
      <c r="M60" s="45"/>
      <c r="N60" s="40"/>
      <c r="O60" s="39"/>
      <c r="P60" s="46"/>
    </row>
    <row r="61" spans="2:16" x14ac:dyDescent="0.35">
      <c r="K61" s="39"/>
      <c r="L61" s="39"/>
      <c r="M61" s="45"/>
      <c r="N61" s="40"/>
      <c r="O61" s="39"/>
      <c r="P61" s="46"/>
    </row>
    <row r="62" spans="2:16" x14ac:dyDescent="0.35">
      <c r="K62" s="39"/>
      <c r="L62" s="39"/>
      <c r="M62" s="45"/>
      <c r="N62" s="40"/>
      <c r="O62" s="39"/>
      <c r="P62" s="46"/>
    </row>
    <row r="63" spans="2:16" x14ac:dyDescent="0.35">
      <c r="K63" s="38"/>
      <c r="L63" s="38"/>
      <c r="M63" s="44"/>
      <c r="N63" s="41"/>
      <c r="O63" s="38"/>
      <c r="P63" s="46"/>
    </row>
    <row r="64" spans="2:16" x14ac:dyDescent="0.35">
      <c r="K64" s="37"/>
      <c r="L64" s="37"/>
      <c r="M64" s="37"/>
      <c r="N64" s="37"/>
      <c r="O64" s="37"/>
    </row>
    <row r="65" spans="11:15" x14ac:dyDescent="0.35">
      <c r="K65" s="39"/>
      <c r="L65" s="37"/>
      <c r="M65" s="37"/>
      <c r="N65" s="37"/>
      <c r="O65" s="37"/>
    </row>
    <row r="66" spans="11:15" x14ac:dyDescent="0.35">
      <c r="K66" s="42"/>
      <c r="L66" s="37"/>
      <c r="M66" s="37"/>
      <c r="N66" s="37"/>
      <c r="O66" s="37"/>
    </row>
    <row r="67" spans="11:15" x14ac:dyDescent="0.35">
      <c r="K67" s="43"/>
      <c r="L67" s="38"/>
      <c r="M67" s="37"/>
      <c r="N67" s="37"/>
      <c r="O67" s="37"/>
    </row>
    <row r="68" spans="11:15" x14ac:dyDescent="0.35">
      <c r="K68" s="39"/>
      <c r="L68" s="39"/>
      <c r="M68" s="37"/>
      <c r="N68" s="37"/>
      <c r="O68" s="37"/>
    </row>
    <row r="69" spans="11:15" x14ac:dyDescent="0.35">
      <c r="K69" s="39"/>
      <c r="L69" s="40"/>
      <c r="M69" s="37"/>
      <c r="N69" s="37"/>
      <c r="O69" s="37"/>
    </row>
    <row r="70" spans="11:15" x14ac:dyDescent="0.35">
      <c r="K70" s="39"/>
      <c r="L70" s="40"/>
      <c r="M70" s="37"/>
      <c r="N70" s="37"/>
      <c r="O70" s="37"/>
    </row>
    <row r="71" spans="11:15" x14ac:dyDescent="0.35">
      <c r="K71" s="39"/>
      <c r="L71" s="40"/>
      <c r="M71" s="37"/>
      <c r="N71" s="37"/>
      <c r="O71" s="37"/>
    </row>
    <row r="72" spans="11:15" x14ac:dyDescent="0.35">
      <c r="K72" s="38"/>
      <c r="L72" s="41"/>
      <c r="M72" s="37"/>
      <c r="N72" s="37"/>
      <c r="O72" s="37"/>
    </row>
  </sheetData>
  <mergeCells count="38">
    <mergeCell ref="D36:E36"/>
    <mergeCell ref="D37:E37"/>
    <mergeCell ref="D38:E38"/>
    <mergeCell ref="A4:G4"/>
    <mergeCell ref="A3:G3"/>
    <mergeCell ref="F1:G1"/>
    <mergeCell ref="G6:G7"/>
    <mergeCell ref="B8:C8"/>
    <mergeCell ref="B9:C9"/>
    <mergeCell ref="B10:B13"/>
    <mergeCell ref="E10:E13"/>
    <mergeCell ref="A16:B16"/>
    <mergeCell ref="A6:A7"/>
    <mergeCell ref="B6:C7"/>
    <mergeCell ref="D6:D7"/>
    <mergeCell ref="F6:F7"/>
    <mergeCell ref="A15:D15"/>
    <mergeCell ref="A10:A13"/>
    <mergeCell ref="F24:F25"/>
    <mergeCell ref="A17:B17"/>
    <mergeCell ref="C17:C18"/>
    <mergeCell ref="D17:D18"/>
    <mergeCell ref="E17:E18"/>
    <mergeCell ref="F17:F18"/>
    <mergeCell ref="A22:D22"/>
    <mergeCell ref="A23:B23"/>
    <mergeCell ref="A24:B24"/>
    <mergeCell ref="C24:C25"/>
    <mergeCell ref="D24:D25"/>
    <mergeCell ref="E24:E25"/>
    <mergeCell ref="G29:G30"/>
    <mergeCell ref="H29:H30"/>
    <mergeCell ref="A29:A30"/>
    <mergeCell ref="B29:B30"/>
    <mergeCell ref="C29:C30"/>
    <mergeCell ref="D29:D30"/>
    <mergeCell ref="E29:E30"/>
    <mergeCell ref="F29:F30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MIRKA</cp:lastModifiedBy>
  <cp:lastPrinted>2020-11-09T12:09:40Z</cp:lastPrinted>
  <dcterms:created xsi:type="dcterms:W3CDTF">2017-03-13T12:54:18Z</dcterms:created>
  <dcterms:modified xsi:type="dcterms:W3CDTF">2020-11-09T12:10:05Z</dcterms:modified>
</cp:coreProperties>
</file>